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20-10feb\Ley de Ingresos 2020\"/>
    </mc:Choice>
  </mc:AlternateContent>
  <bookViews>
    <workbookView xWindow="-120" yWindow="-120" windowWidth="20730" windowHeight="11160"/>
  </bookViews>
  <sheets>
    <sheet name="Anexo 2-Convenios" sheetId="2" r:id="rId1"/>
  </sheets>
  <definedNames>
    <definedName name="_xlnm._FilterDatabase" localSheetId="0" hidden="1">'Anexo 2-Convenios'!$A$1:$M$37</definedName>
    <definedName name="calendario" localSheetId="0">#REF!</definedName>
    <definedName name="calendario">#REF!</definedName>
    <definedName name="_xlnm.Print_Titles" localSheetId="0">'Anexo 2-Convenios'!$1:$9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2" l="1"/>
  <c r="L30" i="2" l="1"/>
  <c r="L28" i="2"/>
  <c r="L22" i="2"/>
  <c r="L17" i="2"/>
  <c r="L13" i="2"/>
  <c r="L11" i="2"/>
  <c r="L35" i="2"/>
  <c r="L37" i="2" l="1"/>
  <c r="C36" i="2"/>
  <c r="K35" i="2"/>
  <c r="J35" i="2"/>
  <c r="I35" i="2"/>
  <c r="H35" i="2"/>
  <c r="G35" i="2"/>
  <c r="F35" i="2"/>
  <c r="C35" i="2" s="1"/>
  <c r="E35" i="2"/>
  <c r="C18" i="2" l="1"/>
  <c r="K17" i="2"/>
  <c r="J17" i="2"/>
  <c r="I17" i="2"/>
  <c r="H17" i="2"/>
  <c r="G17" i="2"/>
  <c r="F17" i="2"/>
  <c r="E17" i="2"/>
  <c r="C17" i="2" l="1"/>
  <c r="C29" i="2"/>
  <c r="C31" i="2" l="1"/>
  <c r="K30" i="2"/>
  <c r="K28" i="2" s="1"/>
  <c r="J30" i="2"/>
  <c r="J28" i="2" s="1"/>
  <c r="I30" i="2"/>
  <c r="I28" i="2" s="1"/>
  <c r="H30" i="2"/>
  <c r="H28" i="2" s="1"/>
  <c r="G30" i="2"/>
  <c r="G28" i="2" s="1"/>
  <c r="F30" i="2"/>
  <c r="E30" i="2"/>
  <c r="E28" i="2" s="1"/>
  <c r="K22" i="2"/>
  <c r="J22" i="2"/>
  <c r="I22" i="2"/>
  <c r="H22" i="2"/>
  <c r="G22" i="2"/>
  <c r="F22" i="2"/>
  <c r="E22" i="2"/>
  <c r="C22" i="2" s="1"/>
  <c r="K19" i="2"/>
  <c r="G19" i="2"/>
  <c r="F19" i="2"/>
  <c r="C20" i="2"/>
  <c r="J19" i="2"/>
  <c r="I19" i="2"/>
  <c r="H19" i="2"/>
  <c r="C14" i="2"/>
  <c r="K13" i="2"/>
  <c r="J13" i="2"/>
  <c r="I13" i="2"/>
  <c r="H13" i="2"/>
  <c r="G13" i="2"/>
  <c r="F13" i="2"/>
  <c r="E13" i="2"/>
  <c r="J37" i="2" l="1"/>
  <c r="F37" i="2"/>
  <c r="H37" i="2"/>
  <c r="E19" i="2"/>
  <c r="C19" i="2" s="1"/>
  <c r="G37" i="2"/>
  <c r="K37" i="2"/>
  <c r="C30" i="2"/>
  <c r="F28" i="2"/>
  <c r="C28" i="2" s="1"/>
  <c r="C13" i="2"/>
  <c r="I37" i="2"/>
  <c r="E37" i="2" l="1"/>
</calcChain>
</file>

<file path=xl/sharedStrings.xml><?xml version="1.0" encoding="utf-8"?>
<sst xmlns="http://schemas.openxmlformats.org/spreadsheetml/2006/main" count="53" uniqueCount="39">
  <si>
    <t>Integración de Recursos Federales - Convenios</t>
  </si>
  <si>
    <t>Concepto</t>
  </si>
  <si>
    <t>TOTAL</t>
  </si>
  <si>
    <t>ESTATAL</t>
  </si>
  <si>
    <t>MUNICIPAL</t>
  </si>
  <si>
    <t xml:space="preserve"> </t>
  </si>
  <si>
    <t>FECHA</t>
  </si>
  <si>
    <t>Importe</t>
  </si>
  <si>
    <t>RAMO 04 GOBERNACIÓN</t>
  </si>
  <si>
    <t>4/</t>
  </si>
  <si>
    <t>RAMO 08 AGRICULTURA, GANADERÍA, DESARROLLO RURAL, PESCA Y ALIMENTACIÓN</t>
  </si>
  <si>
    <t>Seguro Agropecuario Catastrófico</t>
  </si>
  <si>
    <t>Seguro Pecuario Satelital</t>
  </si>
  <si>
    <t>Seguro  Agrícola  Paramétrico</t>
  </si>
  <si>
    <t>Seguro Popular</t>
  </si>
  <si>
    <t xml:space="preserve">RAMO 16 MEDIO AMBIENTE Y RECURSOS NATURALES </t>
  </si>
  <si>
    <t>Programa de Agua Potable, Alcantarillado y Saneamiento,  Apartado  Urbano</t>
  </si>
  <si>
    <t>Programa de Tratamiento de Aguas Residuales PROSAN</t>
  </si>
  <si>
    <t>PROGRAMAS DEL RAMO 23 PROVISIONES SALARIALES Y ECONÓMICAS</t>
  </si>
  <si>
    <t>3/</t>
  </si>
  <si>
    <t>Fondo Metropolitano</t>
  </si>
  <si>
    <t>Total</t>
  </si>
  <si>
    <t>Anexo 2</t>
  </si>
  <si>
    <t>Programa de Agua Potable, Alcantarillado y Saneamiento,  Apartado Agua Limpia</t>
  </si>
  <si>
    <t>Programa de Agua Potable, Alcantarillado y Saneamiento, Apartado Rural</t>
  </si>
  <si>
    <t>Fondo p/la Accesibilidad en el Transporte Público p/Personas con Discapacidad</t>
  </si>
  <si>
    <t>RAMO 9</t>
  </si>
  <si>
    <t>ZOFEMAT</t>
  </si>
  <si>
    <t>RAMO 47 ENTIDADES NO SECTORIZADAS</t>
  </si>
  <si>
    <t>Capufe</t>
  </si>
  <si>
    <t>Ley de Ingresos del Estado de Oaxaca, Ejercicio 2020</t>
  </si>
  <si>
    <t>Registro e Identificación de Población Fortalecimiento del Registro Civil del Estado de Oaxaca</t>
  </si>
  <si>
    <t>Fideicomiso para la Infraestructura de los Estados (FIES)</t>
  </si>
  <si>
    <t>Programa de Infraestructura Indígena (PROII)</t>
  </si>
  <si>
    <t>RAMO 12 SALUD</t>
  </si>
  <si>
    <t>RAMO 20 DESARROLLO SOCIAL</t>
  </si>
  <si>
    <t>Programa de Modernización de los Registros Públicos de la Propiedad y Catastros</t>
  </si>
  <si>
    <t>Programa de Atención a la Salud y Medicamentos Gratuitos para la Población sin Seguro Social Laboral</t>
  </si>
  <si>
    <t>Fonregión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</si>
</sst>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90">
    <xf numFmtId="0" fontId="0" fillId="0" borderId="0" xfId="0"/>
    <xf numFmtId="0" fontId="8" fillId="0" borderId="0" xfId="5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4" fontId="12" fillId="2" borderId="1" xfId="5" applyNumberFormat="1" applyFont="1" applyFill="1" applyBorder="1" applyAlignment="1">
      <alignment horizontal="center"/>
    </xf>
    <xf numFmtId="165" fontId="12" fillId="2" borderId="1" xfId="5" applyNumberFormat="1" applyFont="1" applyFill="1" applyBorder="1" applyAlignment="1">
      <alignment horizontal="center"/>
    </xf>
    <xf numFmtId="166" fontId="12" fillId="2" borderId="1" xfId="5" applyNumberFormat="1" applyFont="1" applyFill="1" applyBorder="1" applyAlignment="1">
      <alignment horizontal="right"/>
    </xf>
    <xf numFmtId="167" fontId="12" fillId="2" borderId="1" xfId="5" applyNumberFormat="1" applyFont="1" applyFill="1" applyBorder="1" applyAlignment="1">
      <alignment horizontal="center"/>
    </xf>
    <xf numFmtId="0" fontId="13" fillId="2" borderId="1" xfId="5" applyFont="1" applyFill="1" applyBorder="1" applyAlignment="1">
      <alignment vertical="center"/>
    </xf>
    <xf numFmtId="43" fontId="12" fillId="2" borderId="1" xfId="1" applyFont="1" applyFill="1" applyBorder="1" applyAlignment="1">
      <alignment horizontal="center" vertical="center" wrapText="1"/>
    </xf>
    <xf numFmtId="0" fontId="8" fillId="0" borderId="0" xfId="5" applyFont="1" applyAlignment="1"/>
    <xf numFmtId="0" fontId="9" fillId="0" borderId="0" xfId="5" applyFont="1" applyAlignment="1">
      <alignment horizontal="justify"/>
    </xf>
    <xf numFmtId="164" fontId="8" fillId="0" borderId="0" xfId="5" applyNumberFormat="1" applyFont="1" applyFill="1" applyAlignment="1"/>
    <xf numFmtId="164" fontId="9" fillId="0" borderId="0" xfId="5" applyNumberFormat="1" applyFont="1" applyFill="1" applyAlignment="1"/>
    <xf numFmtId="164" fontId="9" fillId="0" borderId="0" xfId="5" applyNumberFormat="1" applyFont="1" applyFill="1" applyAlignment="1">
      <alignment horizontal="right"/>
    </xf>
    <xf numFmtId="165" fontId="9" fillId="0" borderId="0" xfId="5" applyNumberFormat="1" applyFont="1" applyFill="1" applyAlignment="1"/>
    <xf numFmtId="166" fontId="9" fillId="0" borderId="0" xfId="5" applyNumberFormat="1" applyFont="1" applyAlignment="1">
      <alignment horizontal="right"/>
    </xf>
    <xf numFmtId="167" fontId="9" fillId="0" borderId="0" xfId="5" applyNumberFormat="1" applyFont="1" applyAlignment="1"/>
    <xf numFmtId="164" fontId="4" fillId="0" borderId="3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5" fillId="0" borderId="1" xfId="5" applyNumberFormat="1" applyFont="1" applyFill="1" applyBorder="1" applyAlignment="1"/>
    <xf numFmtId="164" fontId="5" fillId="0" borderId="1" xfId="5" applyNumberFormat="1" applyFont="1" applyFill="1" applyBorder="1" applyAlignment="1">
      <alignment horizontal="right"/>
    </xf>
    <xf numFmtId="165" fontId="5" fillId="0" borderId="1" xfId="5" applyNumberFormat="1" applyFont="1" applyFill="1" applyBorder="1" applyAlignment="1"/>
    <xf numFmtId="166" fontId="5" fillId="0" borderId="1" xfId="5" applyNumberFormat="1" applyFont="1" applyFill="1" applyBorder="1" applyAlignment="1">
      <alignment horizontal="right"/>
    </xf>
    <xf numFmtId="167" fontId="5" fillId="0" borderId="1" xfId="5" applyNumberFormat="1" applyFont="1" applyFill="1" applyBorder="1" applyAlignment="1"/>
    <xf numFmtId="0" fontId="5" fillId="0" borderId="1" xfId="5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0" fontId="9" fillId="0" borderId="0" xfId="5" applyFont="1" applyFill="1" applyAlignment="1">
      <alignment vertical="center"/>
    </xf>
    <xf numFmtId="164" fontId="5" fillId="0" borderId="3" xfId="5" applyNumberFormat="1" applyFont="1" applyFill="1" applyBorder="1" applyAlignment="1">
      <alignment vertical="center" wrapText="1"/>
    </xf>
    <xf numFmtId="164" fontId="4" fillId="0" borderId="3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horizontal="right" vertical="center"/>
    </xf>
    <xf numFmtId="165" fontId="5" fillId="0" borderId="1" xfId="5" applyNumberFormat="1" applyFont="1" applyFill="1" applyBorder="1" applyAlignment="1">
      <alignment vertical="center"/>
    </xf>
    <xf numFmtId="166" fontId="5" fillId="0" borderId="1" xfId="5" applyNumberFormat="1" applyFont="1" applyFill="1" applyBorder="1" applyAlignment="1">
      <alignment horizontal="right" vertical="center"/>
    </xf>
    <xf numFmtId="167" fontId="5" fillId="0" borderId="1" xfId="5" applyNumberFormat="1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wrapText="1"/>
    </xf>
    <xf numFmtId="164" fontId="14" fillId="0" borderId="1" xfId="5" applyNumberFormat="1" applyFont="1" applyFill="1" applyBorder="1" applyAlignment="1"/>
    <xf numFmtId="168" fontId="15" fillId="0" borderId="1" xfId="5" applyNumberFormat="1" applyFont="1" applyFill="1" applyBorder="1"/>
    <xf numFmtId="43" fontId="4" fillId="0" borderId="1" xfId="1" applyFont="1" applyFill="1" applyBorder="1"/>
    <xf numFmtId="164" fontId="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vertical="center"/>
    </xf>
    <xf numFmtId="167" fontId="5" fillId="0" borderId="1" xfId="5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wrapText="1"/>
    </xf>
    <xf numFmtId="169" fontId="14" fillId="0" borderId="1" xfId="5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vertical="center" wrapText="1"/>
    </xf>
    <xf numFmtId="164" fontId="1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4" fontId="14" fillId="0" borderId="1" xfId="5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vertical="center"/>
    </xf>
    <xf numFmtId="164" fontId="4" fillId="0" borderId="3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horizontal="right" vertical="center" wrapText="1"/>
    </xf>
    <xf numFmtId="165" fontId="5" fillId="0" borderId="1" xfId="5" applyNumberFormat="1" applyFont="1" applyFill="1" applyBorder="1" applyAlignment="1">
      <alignment vertical="center" wrapText="1"/>
    </xf>
    <xf numFmtId="166" fontId="4" fillId="0" borderId="1" xfId="5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2" xfId="5" applyFont="1" applyFill="1" applyBorder="1" applyAlignment="1"/>
    <xf numFmtId="0" fontId="16" fillId="0" borderId="3" xfId="5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right" vertical="center"/>
    </xf>
    <xf numFmtId="43" fontId="9" fillId="0" borderId="0" xfId="5" applyNumberFormat="1" applyFont="1" applyAlignment="1">
      <alignment vertical="center"/>
    </xf>
    <xf numFmtId="164" fontId="5" fillId="0" borderId="1" xfId="5" applyNumberFormat="1" applyFont="1" applyFill="1" applyBorder="1" applyAlignment="1">
      <alignment wrapText="1"/>
    </xf>
    <xf numFmtId="43" fontId="5" fillId="0" borderId="1" xfId="1" applyFont="1" applyFill="1" applyBorder="1" applyAlignment="1">
      <alignment vertical="center"/>
    </xf>
    <xf numFmtId="164" fontId="3" fillId="0" borderId="3" xfId="5" applyNumberFormat="1" applyFont="1" applyFill="1" applyBorder="1" applyAlignment="1">
      <alignment vertical="center" wrapText="1"/>
    </xf>
    <xf numFmtId="164" fontId="16" fillId="0" borderId="3" xfId="5" applyNumberFormat="1" applyFont="1" applyFill="1" applyBorder="1" applyAlignment="1">
      <alignment horizontal="center" vertical="center" wrapText="1"/>
    </xf>
    <xf numFmtId="164" fontId="16" fillId="0" borderId="1" xfId="5" applyNumberFormat="1" applyFont="1" applyFill="1" applyBorder="1" applyAlignment="1">
      <alignment horizontal="center" vertical="center"/>
    </xf>
    <xf numFmtId="164" fontId="16" fillId="0" borderId="1" xfId="5" applyNumberFormat="1" applyFont="1" applyFill="1" applyBorder="1" applyAlignment="1">
      <alignment horizontal="right" vertical="center"/>
    </xf>
    <xf numFmtId="43" fontId="8" fillId="0" borderId="0" xfId="1" applyFont="1" applyFill="1" applyAlignment="1">
      <alignment vertical="center"/>
    </xf>
    <xf numFmtId="164" fontId="4" fillId="0" borderId="2" xfId="5" applyNumberFormat="1" applyFont="1" applyFill="1" applyBorder="1" applyAlignment="1">
      <alignment horizontal="justify" vertical="center" wrapText="1"/>
    </xf>
    <xf numFmtId="44" fontId="9" fillId="0" borderId="0" xfId="1" applyNumberFormat="1" applyFont="1" applyAlignment="1">
      <alignment vertical="center"/>
    </xf>
    <xf numFmtId="0" fontId="4" fillId="0" borderId="2" xfId="5" applyFont="1" applyFill="1" applyBorder="1" applyAlignment="1">
      <alignment horizontal="justify" vertical="center" wrapText="1"/>
    </xf>
    <xf numFmtId="0" fontId="4" fillId="0" borderId="3" xfId="5" applyFont="1" applyFill="1" applyBorder="1" applyAlignment="1">
      <alignment horizontal="justify" vertical="center" wrapText="1"/>
    </xf>
    <xf numFmtId="0" fontId="4" fillId="0" borderId="4" xfId="5" applyFont="1" applyFill="1" applyBorder="1" applyAlignment="1">
      <alignment horizontal="justify" vertical="center" wrapText="1"/>
    </xf>
    <xf numFmtId="0" fontId="4" fillId="0" borderId="5" xfId="5" applyFont="1" applyFill="1" applyBorder="1" applyAlignment="1">
      <alignment horizontal="justify" vertical="center" wrapText="1"/>
    </xf>
    <xf numFmtId="0" fontId="8" fillId="0" borderId="0" xfId="5" applyFont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3" fillId="2" borderId="1" xfId="5" applyFont="1" applyFill="1" applyBorder="1"/>
    <xf numFmtId="164" fontId="4" fillId="0" borderId="2" xfId="5" applyNumberFormat="1" applyFont="1" applyFill="1" applyBorder="1" applyAlignment="1">
      <alignment horizontal="justify" vertical="center" wrapText="1"/>
    </xf>
    <xf numFmtId="164" fontId="4" fillId="0" borderId="3" xfId="5" applyNumberFormat="1" applyFont="1" applyFill="1" applyBorder="1" applyAlignment="1">
      <alignment horizontal="justify"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3086100</xdr:colOff>
      <xdr:row>0</xdr:row>
      <xdr:rowOff>200025</xdr:rowOff>
    </xdr:from>
    <xdr:to>
      <xdr:col>11</xdr:col>
      <xdr:colOff>1324840</xdr:colOff>
      <xdr:row>3</xdr:row>
      <xdr:rowOff>103909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198668" y="200025"/>
          <a:ext cx="3607377" cy="7178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 tint="-0.249977111117893"/>
  </sheetPr>
  <dimension ref="A1:N39"/>
  <sheetViews>
    <sheetView showGridLines="0" tabSelected="1" zoomScale="110" zoomScaleNormal="110" workbookViewId="0">
      <selection activeCell="M35" sqref="M35"/>
    </sheetView>
  </sheetViews>
  <sheetFormatPr baseColWidth="10" defaultColWidth="12.7109375" defaultRowHeight="16.5" x14ac:dyDescent="0.3"/>
  <cols>
    <col min="1" max="1" width="1.7109375" style="15" customWidth="1"/>
    <col min="2" max="2" width="80.5703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13.85546875" style="3" hidden="1" customWidth="1"/>
    <col min="12" max="12" width="22.42578125" style="2" bestFit="1" customWidth="1"/>
    <col min="13" max="13" width="20.140625" style="2" customWidth="1"/>
    <col min="14" max="14" width="17.85546875" style="3" bestFit="1" customWidth="1"/>
    <col min="15" max="15" width="13.42578125" style="3" customWidth="1"/>
    <col min="16" max="16384" width="12.7109375" style="3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4"/>
      <c r="N2" s="3"/>
    </row>
    <row r="3" spans="1:14" s="1" customFormat="1" ht="31.5" x14ac:dyDescent="0.25">
      <c r="B3" s="5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4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4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4" s="1" customFormat="1" ht="19.5" x14ac:dyDescent="0.25">
      <c r="B6" s="7" t="s">
        <v>30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4" s="1" customFormat="1" ht="19.5" x14ac:dyDescent="0.25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4"/>
      <c r="N7" s="3"/>
    </row>
    <row r="8" spans="1:14" ht="8.25" customHeight="1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4" ht="30.75" customHeight="1" x14ac:dyDescent="0.25">
      <c r="A9" s="86" t="s">
        <v>1</v>
      </c>
      <c r="B9" s="87"/>
      <c r="C9" s="9" t="s">
        <v>2</v>
      </c>
      <c r="D9" s="9"/>
      <c r="E9" s="9"/>
      <c r="F9" s="9" t="s">
        <v>3</v>
      </c>
      <c r="G9" s="9"/>
      <c r="H9" s="10" t="s">
        <v>4</v>
      </c>
      <c r="I9" s="11" t="s">
        <v>5</v>
      </c>
      <c r="J9" s="12" t="s">
        <v>6</v>
      </c>
      <c r="K9" s="13"/>
      <c r="L9" s="14" t="s">
        <v>7</v>
      </c>
    </row>
    <row r="10" spans="1:14" ht="11.25" customHeight="1" x14ac:dyDescent="0.3"/>
    <row r="11" spans="1:14" s="33" customFormat="1" x14ac:dyDescent="0.25">
      <c r="A11" s="88" t="s">
        <v>8</v>
      </c>
      <c r="B11" s="89"/>
      <c r="C11" s="23"/>
      <c r="D11" s="24"/>
      <c r="E11" s="25"/>
      <c r="F11" s="26"/>
      <c r="G11" s="25"/>
      <c r="H11" s="27"/>
      <c r="I11" s="28"/>
      <c r="J11" s="29"/>
      <c r="K11" s="30"/>
      <c r="L11" s="31">
        <f>SUM(L12:L12)</f>
        <v>2050466</v>
      </c>
      <c r="M11" s="32"/>
    </row>
    <row r="12" spans="1:14" s="33" customFormat="1" ht="29.25" customHeight="1" x14ac:dyDescent="0.25">
      <c r="A12" s="79"/>
      <c r="B12" s="34" t="s">
        <v>31</v>
      </c>
      <c r="C12" s="35"/>
      <c r="D12" s="36"/>
      <c r="E12" s="37"/>
      <c r="F12" s="38"/>
      <c r="G12" s="37"/>
      <c r="H12" s="39"/>
      <c r="I12" s="40"/>
      <c r="J12" s="41"/>
      <c r="K12" s="30"/>
      <c r="L12" s="73">
        <v>2050466</v>
      </c>
      <c r="M12" s="32"/>
    </row>
    <row r="13" spans="1:14" s="33" customFormat="1" ht="35.25" customHeight="1" x14ac:dyDescent="0.25">
      <c r="A13" s="88" t="s">
        <v>10</v>
      </c>
      <c r="B13" s="89"/>
      <c r="C13" s="42">
        <f t="shared" ref="C13:C22" si="0">SUM(E13:H13)</f>
        <v>0</v>
      </c>
      <c r="D13" s="43" t="s">
        <v>5</v>
      </c>
      <c r="E13" s="44">
        <f t="shared" ref="E13:K13" si="1">SUM(E14:E14)</f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40863</v>
      </c>
      <c r="K13" s="44">
        <f t="shared" si="1"/>
        <v>0</v>
      </c>
      <c r="L13" s="45">
        <f>SUM(L14:L16)</f>
        <v>109437618</v>
      </c>
      <c r="M13" s="32"/>
    </row>
    <row r="14" spans="1:14" s="33" customFormat="1" ht="29.25" customHeight="1" x14ac:dyDescent="0.25">
      <c r="A14" s="79"/>
      <c r="B14" s="49" t="s">
        <v>11</v>
      </c>
      <c r="C14" s="34">
        <f t="shared" si="0"/>
        <v>0</v>
      </c>
      <c r="D14" s="37" t="s">
        <v>9</v>
      </c>
      <c r="E14" s="46" t="s">
        <v>5</v>
      </c>
      <c r="F14" s="47" t="s">
        <v>5</v>
      </c>
      <c r="G14" s="46"/>
      <c r="H14" s="36"/>
      <c r="I14" s="40"/>
      <c r="J14" s="48">
        <v>40863</v>
      </c>
      <c r="K14" s="30"/>
      <c r="L14" s="73">
        <v>89888603</v>
      </c>
      <c r="M14" s="32"/>
    </row>
    <row r="15" spans="1:14" s="33" customFormat="1" ht="29.25" customHeight="1" x14ac:dyDescent="0.25">
      <c r="A15" s="79"/>
      <c r="B15" s="49" t="s">
        <v>12</v>
      </c>
      <c r="C15" s="34"/>
      <c r="D15" s="37"/>
      <c r="E15" s="46"/>
      <c r="F15" s="47"/>
      <c r="G15" s="46"/>
      <c r="H15" s="36"/>
      <c r="I15" s="40"/>
      <c r="J15" s="48"/>
      <c r="K15" s="30"/>
      <c r="L15" s="73">
        <v>9527383</v>
      </c>
      <c r="M15" s="32"/>
    </row>
    <row r="16" spans="1:14" s="33" customFormat="1" ht="29.25" customHeight="1" x14ac:dyDescent="0.25">
      <c r="A16" s="79"/>
      <c r="B16" s="49" t="s">
        <v>13</v>
      </c>
      <c r="C16" s="34"/>
      <c r="D16" s="37"/>
      <c r="E16" s="46"/>
      <c r="F16" s="47"/>
      <c r="G16" s="46"/>
      <c r="H16" s="36"/>
      <c r="I16" s="40"/>
      <c r="J16" s="48"/>
      <c r="K16" s="30"/>
      <c r="L16" s="73">
        <v>10021632</v>
      </c>
      <c r="M16" s="32"/>
    </row>
    <row r="17" spans="1:13" s="33" customFormat="1" ht="26.25" customHeight="1" x14ac:dyDescent="0.25">
      <c r="A17" s="88" t="s">
        <v>26</v>
      </c>
      <c r="B17" s="89"/>
      <c r="C17" s="42">
        <f t="shared" ref="C17:C18" si="2">SUM(E17:H17)</f>
        <v>0</v>
      </c>
      <c r="D17" s="43" t="s">
        <v>5</v>
      </c>
      <c r="E17" s="44">
        <f t="shared" ref="E17:K17" si="3">SUM(E18:E18)</f>
        <v>0</v>
      </c>
      <c r="F17" s="44">
        <f t="shared" si="3"/>
        <v>0</v>
      </c>
      <c r="G17" s="44">
        <f t="shared" si="3"/>
        <v>0</v>
      </c>
      <c r="H17" s="44">
        <f t="shared" si="3"/>
        <v>0</v>
      </c>
      <c r="I17" s="44">
        <f t="shared" si="3"/>
        <v>0</v>
      </c>
      <c r="J17" s="44">
        <f t="shared" si="3"/>
        <v>40863</v>
      </c>
      <c r="K17" s="44">
        <f t="shared" si="3"/>
        <v>0</v>
      </c>
      <c r="L17" s="45">
        <f>SUM(L18)</f>
        <v>5385454</v>
      </c>
      <c r="M17" s="32"/>
    </row>
    <row r="18" spans="1:13" s="33" customFormat="1" ht="25.5" customHeight="1" x14ac:dyDescent="0.25">
      <c r="A18" s="79"/>
      <c r="B18" s="34" t="s">
        <v>29</v>
      </c>
      <c r="C18" s="34">
        <f t="shared" si="2"/>
        <v>0</v>
      </c>
      <c r="D18" s="37" t="s">
        <v>9</v>
      </c>
      <c r="E18" s="46" t="s">
        <v>5</v>
      </c>
      <c r="F18" s="47" t="s">
        <v>5</v>
      </c>
      <c r="G18" s="46"/>
      <c r="H18" s="36"/>
      <c r="I18" s="40"/>
      <c r="J18" s="48">
        <v>40863</v>
      </c>
      <c r="K18" s="30"/>
      <c r="L18" s="73">
        <v>5385454</v>
      </c>
      <c r="M18" s="32"/>
    </row>
    <row r="19" spans="1:13" s="33" customFormat="1" ht="18" customHeight="1" x14ac:dyDescent="0.25">
      <c r="A19" s="81" t="s">
        <v>34</v>
      </c>
      <c r="B19" s="82"/>
      <c r="C19" s="42" t="e">
        <f t="shared" si="0"/>
        <v>#VALUE!</v>
      </c>
      <c r="D19" s="50"/>
      <c r="E19" s="51" t="e">
        <f>E20+#REF!</f>
        <v>#VALUE!</v>
      </c>
      <c r="F19" s="51" t="e">
        <f>F20+#REF!</f>
        <v>#REF!</v>
      </c>
      <c r="G19" s="51" t="e">
        <f>G20+#REF!</f>
        <v>#REF!</v>
      </c>
      <c r="H19" s="51" t="e">
        <f>H20+#REF!</f>
        <v>#REF!</v>
      </c>
      <c r="I19" s="51" t="e">
        <f>I20+#REF!</f>
        <v>#REF!</v>
      </c>
      <c r="J19" s="51" t="e">
        <f>J20+#REF!</f>
        <v>#REF!</v>
      </c>
      <c r="K19" s="51" t="e">
        <f>K20+#REF!</f>
        <v>#REF!</v>
      </c>
      <c r="L19" s="52">
        <f>SUM(L20:L21)</f>
        <v>2657653323</v>
      </c>
      <c r="M19" s="32"/>
    </row>
    <row r="20" spans="1:13" s="33" customFormat="1" ht="29.25" customHeight="1" x14ac:dyDescent="0.25">
      <c r="A20" s="53"/>
      <c r="B20" s="49" t="s">
        <v>14</v>
      </c>
      <c r="C20" s="54">
        <f t="shared" si="0"/>
        <v>0</v>
      </c>
      <c r="D20" s="47" t="s">
        <v>9</v>
      </c>
      <c r="E20" s="55" t="s">
        <v>5</v>
      </c>
      <c r="F20" s="56"/>
      <c r="G20" s="46"/>
      <c r="H20" s="57"/>
      <c r="I20" s="40"/>
      <c r="J20" s="48">
        <v>40863</v>
      </c>
      <c r="K20" s="30"/>
      <c r="L20" s="73">
        <v>2435285308</v>
      </c>
    </row>
    <row r="21" spans="1:13" s="33" customFormat="1" ht="29.25" customHeight="1" x14ac:dyDescent="0.25">
      <c r="A21" s="53"/>
      <c r="B21" s="49" t="s">
        <v>37</v>
      </c>
      <c r="C21" s="54"/>
      <c r="D21" s="47"/>
      <c r="E21" s="55"/>
      <c r="F21" s="56"/>
      <c r="G21" s="46"/>
      <c r="H21" s="57"/>
      <c r="I21" s="40"/>
      <c r="J21" s="48"/>
      <c r="K21" s="30"/>
      <c r="L21" s="73">
        <v>222368015</v>
      </c>
      <c r="M21" s="32"/>
    </row>
    <row r="22" spans="1:13" s="33" customFormat="1" ht="22.5" customHeight="1" x14ac:dyDescent="0.25">
      <c r="A22" s="83" t="s">
        <v>15</v>
      </c>
      <c r="B22" s="84"/>
      <c r="C22" s="42" t="e">
        <f t="shared" si="0"/>
        <v>#REF!</v>
      </c>
      <c r="D22" s="50"/>
      <c r="E22" s="58" t="e">
        <f>#REF!</f>
        <v>#REF!</v>
      </c>
      <c r="F22" s="58" t="e">
        <f>#REF!</f>
        <v>#REF!</v>
      </c>
      <c r="G22" s="58" t="e">
        <f>#REF!</f>
        <v>#REF!</v>
      </c>
      <c r="H22" s="58" t="e">
        <f>#REF!</f>
        <v>#REF!</v>
      </c>
      <c r="I22" s="58" t="e">
        <f>#REF!</f>
        <v>#REF!</v>
      </c>
      <c r="J22" s="58" t="e">
        <f>#REF!</f>
        <v>#REF!</v>
      </c>
      <c r="K22" s="58" t="e">
        <f>#REF!</f>
        <v>#REF!</v>
      </c>
      <c r="L22" s="52">
        <f>SUM(L23:L27)</f>
        <v>137914438</v>
      </c>
      <c r="M22" s="32"/>
    </row>
    <row r="23" spans="1:13" s="33" customFormat="1" ht="29.25" customHeight="1" x14ac:dyDescent="0.25">
      <c r="A23" s="59"/>
      <c r="B23" s="49" t="s">
        <v>23</v>
      </c>
      <c r="C23" s="60"/>
      <c r="D23" s="61"/>
      <c r="E23" s="62"/>
      <c r="F23" s="63"/>
      <c r="G23" s="62"/>
      <c r="H23" s="64"/>
      <c r="I23" s="65"/>
      <c r="J23" s="48"/>
      <c r="K23" s="30"/>
      <c r="L23" s="73">
        <v>1414350</v>
      </c>
      <c r="M23" s="32"/>
    </row>
    <row r="24" spans="1:13" s="33" customFormat="1" ht="29.25" customHeight="1" x14ac:dyDescent="0.25">
      <c r="A24" s="59"/>
      <c r="B24" s="66" t="s">
        <v>16</v>
      </c>
      <c r="C24" s="54"/>
      <c r="D24" s="61"/>
      <c r="E24" s="46"/>
      <c r="F24" s="63"/>
      <c r="G24" s="62"/>
      <c r="H24" s="64"/>
      <c r="I24" s="65"/>
      <c r="J24" s="48"/>
      <c r="K24" s="30"/>
      <c r="L24" s="73">
        <v>86124084</v>
      </c>
      <c r="M24" s="32"/>
    </row>
    <row r="25" spans="1:13" s="33" customFormat="1" ht="29.25" customHeight="1" x14ac:dyDescent="0.25">
      <c r="A25" s="59"/>
      <c r="B25" s="66" t="s">
        <v>24</v>
      </c>
      <c r="C25" s="54"/>
      <c r="D25" s="61"/>
      <c r="E25" s="46"/>
      <c r="F25" s="63"/>
      <c r="G25" s="62"/>
      <c r="H25" s="64"/>
      <c r="I25" s="65"/>
      <c r="J25" s="48"/>
      <c r="K25" s="30"/>
      <c r="L25" s="73">
        <v>33975481</v>
      </c>
      <c r="M25" s="32"/>
    </row>
    <row r="26" spans="1:13" s="33" customFormat="1" ht="29.25" customHeight="1" x14ac:dyDescent="0.25">
      <c r="A26" s="59"/>
      <c r="B26" s="49" t="s">
        <v>17</v>
      </c>
      <c r="C26" s="54"/>
      <c r="D26" s="61"/>
      <c r="E26" s="46"/>
      <c r="F26" s="63"/>
      <c r="G26" s="62"/>
      <c r="H26" s="64"/>
      <c r="I26" s="65"/>
      <c r="J26" s="48"/>
      <c r="K26" s="30"/>
      <c r="L26" s="73">
        <v>11193191</v>
      </c>
      <c r="M26" s="32"/>
    </row>
    <row r="27" spans="1:13" s="33" customFormat="1" ht="29.25" customHeight="1" x14ac:dyDescent="0.25">
      <c r="A27" s="59"/>
      <c r="B27" s="49" t="s">
        <v>27</v>
      </c>
      <c r="C27" s="54"/>
      <c r="D27" s="61"/>
      <c r="E27" s="46"/>
      <c r="F27" s="63"/>
      <c r="G27" s="62"/>
      <c r="H27" s="64"/>
      <c r="I27" s="65"/>
      <c r="J27" s="48"/>
      <c r="K27" s="30"/>
      <c r="L27" s="73">
        <v>5207332</v>
      </c>
      <c r="M27" s="32"/>
    </row>
    <row r="28" spans="1:13" s="33" customFormat="1" ht="29.25" customHeight="1" x14ac:dyDescent="0.25">
      <c r="A28" s="81" t="s">
        <v>35</v>
      </c>
      <c r="B28" s="82"/>
      <c r="C28" s="42">
        <f>SUM(E28:H28)</f>
        <v>0</v>
      </c>
      <c r="D28" s="72" t="s">
        <v>19</v>
      </c>
      <c r="E28" s="58">
        <f t="shared" ref="E28:K28" si="4">SUM(E29:E31)</f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122589</v>
      </c>
      <c r="K28" s="58">
        <f t="shared" si="4"/>
        <v>0</v>
      </c>
      <c r="L28" s="52">
        <f>L29</f>
        <v>24393298</v>
      </c>
      <c r="M28" s="32"/>
    </row>
    <row r="29" spans="1:13" s="33" customFormat="1" ht="29.25" customHeight="1" x14ac:dyDescent="0.25">
      <c r="A29" s="59"/>
      <c r="B29" s="67" t="s">
        <v>36</v>
      </c>
      <c r="C29" s="74">
        <f>SUM(E29:H29)</f>
        <v>0</v>
      </c>
      <c r="D29" s="61"/>
      <c r="E29" s="62"/>
      <c r="F29" s="63"/>
      <c r="G29" s="62"/>
      <c r="H29" s="64"/>
      <c r="I29" s="65"/>
      <c r="J29" s="48">
        <v>40863</v>
      </c>
      <c r="K29" s="30"/>
      <c r="L29" s="73">
        <v>24393298</v>
      </c>
      <c r="M29" s="32"/>
    </row>
    <row r="30" spans="1:13" s="33" customFormat="1" ht="21" customHeight="1" x14ac:dyDescent="0.25">
      <c r="A30" s="81" t="s">
        <v>18</v>
      </c>
      <c r="B30" s="82"/>
      <c r="C30" s="42">
        <f>SUM(E30:H30)</f>
        <v>0</v>
      </c>
      <c r="D30" s="72" t="s">
        <v>19</v>
      </c>
      <c r="E30" s="58">
        <f t="shared" ref="E30:K30" si="5">SUM(E31:E33)</f>
        <v>0</v>
      </c>
      <c r="F30" s="58">
        <f t="shared" si="5"/>
        <v>0</v>
      </c>
      <c r="G30" s="58">
        <f t="shared" si="5"/>
        <v>0</v>
      </c>
      <c r="H30" s="58">
        <f t="shared" si="5"/>
        <v>0</v>
      </c>
      <c r="I30" s="58">
        <f t="shared" si="5"/>
        <v>0</v>
      </c>
      <c r="J30" s="58">
        <f t="shared" si="5"/>
        <v>40863</v>
      </c>
      <c r="K30" s="58">
        <f t="shared" si="5"/>
        <v>0</v>
      </c>
      <c r="L30" s="52">
        <f>SUM(L31:L34)</f>
        <v>617850984</v>
      </c>
      <c r="M30" s="32"/>
    </row>
    <row r="31" spans="1:13" s="33" customFormat="1" ht="29.25" customHeight="1" x14ac:dyDescent="0.25">
      <c r="A31" s="59"/>
      <c r="B31" s="67" t="s">
        <v>20</v>
      </c>
      <c r="C31" s="74">
        <f>SUM(E31:H31)</f>
        <v>0</v>
      </c>
      <c r="D31" s="61"/>
      <c r="E31" s="62"/>
      <c r="F31" s="63"/>
      <c r="G31" s="62"/>
      <c r="H31" s="64"/>
      <c r="I31" s="65"/>
      <c r="J31" s="48">
        <v>40863</v>
      </c>
      <c r="K31" s="30"/>
      <c r="L31" s="73">
        <v>103814729</v>
      </c>
      <c r="M31" s="32"/>
    </row>
    <row r="32" spans="1:13" s="33" customFormat="1" ht="29.25" customHeight="1" x14ac:dyDescent="0.25">
      <c r="A32" s="59"/>
      <c r="B32" s="67" t="s">
        <v>38</v>
      </c>
      <c r="C32" s="74"/>
      <c r="D32" s="61"/>
      <c r="E32" s="62"/>
      <c r="F32" s="63"/>
      <c r="G32" s="62"/>
      <c r="H32" s="64"/>
      <c r="I32" s="65"/>
      <c r="J32" s="48"/>
      <c r="K32" s="30"/>
      <c r="L32" s="73">
        <v>384361660</v>
      </c>
      <c r="M32" s="32"/>
    </row>
    <row r="33" spans="1:14" s="33" customFormat="1" ht="29.25" customHeight="1" x14ac:dyDescent="0.25">
      <c r="A33" s="59"/>
      <c r="B33" s="67" t="s">
        <v>25</v>
      </c>
      <c r="C33" s="74"/>
      <c r="D33" s="61"/>
      <c r="E33" s="62"/>
      <c r="F33" s="63"/>
      <c r="G33" s="62"/>
      <c r="H33" s="64"/>
      <c r="I33" s="65"/>
      <c r="J33" s="48"/>
      <c r="K33" s="30"/>
      <c r="L33" s="73">
        <v>15222453</v>
      </c>
      <c r="M33" s="32"/>
    </row>
    <row r="34" spans="1:14" s="33" customFormat="1" ht="29.25" customHeight="1" x14ac:dyDescent="0.25">
      <c r="A34" s="59"/>
      <c r="B34" s="67" t="s">
        <v>32</v>
      </c>
      <c r="C34" s="74"/>
      <c r="D34" s="61"/>
      <c r="E34" s="62"/>
      <c r="F34" s="63"/>
      <c r="G34" s="62"/>
      <c r="H34" s="64"/>
      <c r="I34" s="65"/>
      <c r="J34" s="48"/>
      <c r="K34" s="30"/>
      <c r="L34" s="73">
        <v>114452142</v>
      </c>
      <c r="M34" s="32"/>
    </row>
    <row r="35" spans="1:14" s="33" customFormat="1" ht="29.25" customHeight="1" x14ac:dyDescent="0.25">
      <c r="A35" s="81" t="s">
        <v>28</v>
      </c>
      <c r="B35" s="82"/>
      <c r="C35" s="42">
        <f t="shared" ref="C35:C36" si="6">SUM(E35:H35)</f>
        <v>0</v>
      </c>
      <c r="D35" s="43" t="s">
        <v>5</v>
      </c>
      <c r="E35" s="44">
        <f t="shared" ref="E35:K35" si="7">SUM(E36:E36)</f>
        <v>0</v>
      </c>
      <c r="F35" s="44">
        <f t="shared" si="7"/>
        <v>0</v>
      </c>
      <c r="G35" s="44">
        <f t="shared" si="7"/>
        <v>0</v>
      </c>
      <c r="H35" s="44">
        <f t="shared" si="7"/>
        <v>0</v>
      </c>
      <c r="I35" s="44">
        <f t="shared" si="7"/>
        <v>0</v>
      </c>
      <c r="J35" s="44">
        <f t="shared" si="7"/>
        <v>40863</v>
      </c>
      <c r="K35" s="44">
        <f t="shared" si="7"/>
        <v>0</v>
      </c>
      <c r="L35" s="45">
        <f>SUM(L36:L36)</f>
        <v>155998995</v>
      </c>
      <c r="M35" s="32"/>
    </row>
    <row r="36" spans="1:14" s="33" customFormat="1" ht="29.25" customHeight="1" x14ac:dyDescent="0.25">
      <c r="A36" s="79"/>
      <c r="B36" s="34" t="s">
        <v>33</v>
      </c>
      <c r="C36" s="34">
        <f t="shared" si="6"/>
        <v>0</v>
      </c>
      <c r="D36" s="37" t="s">
        <v>9</v>
      </c>
      <c r="E36" s="46" t="s">
        <v>5</v>
      </c>
      <c r="F36" s="47" t="s">
        <v>5</v>
      </c>
      <c r="G36" s="46"/>
      <c r="H36" s="36"/>
      <c r="I36" s="40"/>
      <c r="J36" s="48">
        <v>40863</v>
      </c>
      <c r="K36" s="30"/>
      <c r="L36" s="73">
        <v>155998995</v>
      </c>
      <c r="M36" s="32"/>
    </row>
    <row r="37" spans="1:14" s="33" customFormat="1" ht="24" customHeight="1" x14ac:dyDescent="0.25">
      <c r="A37" s="68"/>
      <c r="B37" s="69" t="s">
        <v>21</v>
      </c>
      <c r="C37" s="75"/>
      <c r="D37" s="76"/>
      <c r="E37" s="77" t="e">
        <f>#REF!+#REF!+E19+E22+#REF!+#REF!+E30</f>
        <v>#REF!</v>
      </c>
      <c r="F37" s="77" t="e">
        <f>#REF!+#REF!+F19+F22+#REF!+#REF!+F30</f>
        <v>#REF!</v>
      </c>
      <c r="G37" s="77" t="e">
        <f>#REF!+#REF!+G19+G22+#REF!+#REF!+G30</f>
        <v>#REF!</v>
      </c>
      <c r="H37" s="77" t="e">
        <f>#REF!+#REF!+H19+H22+#REF!+#REF!+H30</f>
        <v>#REF!</v>
      </c>
      <c r="I37" s="77" t="e">
        <f>#REF!+#REF!+I19+I22+#REF!+#REF!+I30</f>
        <v>#REF!</v>
      </c>
      <c r="J37" s="77" t="e">
        <f>#REF!+#REF!+J19+J22+#REF!+#REF!+J30</f>
        <v>#REF!</v>
      </c>
      <c r="K37" s="77" t="e">
        <f>#REF!+#REF!+K19+K22+#REF!+#REF!+K30</f>
        <v>#REF!</v>
      </c>
      <c r="L37" s="70">
        <f>SUM(L35,L30,L28,L22,L19,L17,L13,L11)</f>
        <v>3710684576</v>
      </c>
      <c r="M37" s="32"/>
      <c r="N37" s="78"/>
    </row>
    <row r="38" spans="1:14" x14ac:dyDescent="0.3">
      <c r="L38" s="32"/>
      <c r="N38" s="71"/>
    </row>
    <row r="39" spans="1:14" s="2" customFormat="1" x14ac:dyDescent="0.3">
      <c r="A39" s="15"/>
      <c r="C39" s="3"/>
      <c r="D39" s="3"/>
      <c r="E39" s="3"/>
      <c r="F39" s="3"/>
      <c r="G39" s="3"/>
      <c r="H39" s="3"/>
      <c r="I39" s="3"/>
      <c r="J39" s="3"/>
      <c r="K39" s="3"/>
      <c r="L39" s="80"/>
      <c r="N39" s="3"/>
    </row>
  </sheetData>
  <mergeCells count="10">
    <mergeCell ref="A35:B35"/>
    <mergeCell ref="A19:B19"/>
    <mergeCell ref="A22:B22"/>
    <mergeCell ref="A30:B30"/>
    <mergeCell ref="A2:L2"/>
    <mergeCell ref="A9:B9"/>
    <mergeCell ref="A11:B11"/>
    <mergeCell ref="A13:B13"/>
    <mergeCell ref="A28:B28"/>
    <mergeCell ref="A17:B17"/>
  </mergeCells>
  <printOptions horizontalCentered="1"/>
  <pageMargins left="0.98425196850393704" right="0.39370078740157483" top="0.39370078740157483" bottom="0.39370078740157483" header="0" footer="0"/>
  <pageSetup scale="78" fitToHeight="0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2-Convenios</vt:lpstr>
      <vt:lpstr>'Anexo 2-Convenios'!Títulos_a_imprimir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2019-11-07T21:31:47Z</cp:lastPrinted>
  <dcterms:created xsi:type="dcterms:W3CDTF">2017-11-15T04:02:52Z</dcterms:created>
  <dcterms:modified xsi:type="dcterms:W3CDTF">2020-02-11T17:57:49Z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